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4074c3226d1acf/ROBERTO/02 EMLUME/006 LICITAÇÕES/2020/001 LEDS/7 Final/1 FINAL/00 VERSAO FINAL/ANEXOS EDITAL/"/>
    </mc:Choice>
  </mc:AlternateContent>
  <xr:revisionPtr revIDLastSave="4" documentId="13_ncr:1_{190706FB-5F2A-4423-A4F3-79F474A2208C}" xr6:coauthVersionLast="45" xr6:coauthVersionMax="45" xr10:uidLastSave="{F97E6AFF-4CC5-497C-A43E-AFB2C5D7B8BF}"/>
  <bookViews>
    <workbookView xWindow="-120" yWindow="-120" windowWidth="20730" windowHeight="11160" xr2:uid="{00000000-000D-0000-FFFF-FFFF00000000}"/>
  </bookViews>
  <sheets>
    <sheet name="Anexo A – Plan Quantitativos" sheetId="1" r:id="rId1"/>
  </sheets>
  <definedNames>
    <definedName name="_xlnm.Print_Area" localSheetId="0">'Anexo A – Plan Quantitativos'!$A$1:$I$71</definedName>
    <definedName name="Excel_BuiltIn_Print_Titles_5">#REF!</definedName>
    <definedName name="_xlnm.Print_Titles" localSheetId="0">'Anexo A – Plan Quantitativos'!$1:$5</definedName>
    <definedName name="XX">'Anexo A – Plan Quantitativos'!#REF!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36" i="1"/>
  <c r="I67" i="1"/>
  <c r="I66" i="1" s="1"/>
  <c r="I63" i="1"/>
  <c r="I64" i="1"/>
  <c r="I62" i="1" s="1"/>
  <c r="I60" i="1"/>
  <c r="I59" i="1"/>
  <c r="I58" i="1"/>
  <c r="I57" i="1"/>
  <c r="I56" i="1"/>
  <c r="I55" i="1"/>
  <c r="I54" i="1"/>
  <c r="I51" i="1"/>
  <c r="I50" i="1"/>
  <c r="I49" i="1"/>
  <c r="I46" i="1"/>
  <c r="I45" i="1"/>
  <c r="I44" i="1" s="1"/>
  <c r="I42" i="1"/>
  <c r="I41" i="1" s="1"/>
  <c r="I39" i="1"/>
  <c r="I38" i="1"/>
  <c r="I37" i="1"/>
  <c r="I34" i="1"/>
  <c r="I33" i="1" s="1"/>
  <c r="I31" i="1"/>
  <c r="I30" i="1"/>
  <c r="I29" i="1"/>
  <c r="I28" i="1"/>
  <c r="I27" i="1"/>
  <c r="I26" i="1"/>
  <c r="I25" i="1"/>
  <c r="I24" i="1"/>
  <c r="I23" i="1"/>
  <c r="I22" i="1"/>
  <c r="I21" i="1"/>
  <c r="I20" i="1" s="1"/>
  <c r="I18" i="1"/>
  <c r="I17" i="1"/>
  <c r="I16" i="1"/>
  <c r="I15" i="1"/>
  <c r="I14" i="1"/>
  <c r="I13" i="1" s="1"/>
  <c r="I11" i="1"/>
  <c r="I10" i="1"/>
  <c r="I9" i="1"/>
  <c r="I8" i="1"/>
  <c r="I7" i="1"/>
  <c r="I6" i="1" l="1"/>
  <c r="I53" i="1"/>
  <c r="I48" i="1"/>
</calcChain>
</file>

<file path=xl/sharedStrings.xml><?xml version="1.0" encoding="utf-8"?>
<sst xmlns="http://schemas.openxmlformats.org/spreadsheetml/2006/main" count="146" uniqueCount="108">
  <si>
    <t>ITEM</t>
  </si>
  <si>
    <t xml:space="preserve">DISCRIMINAÇÃO </t>
  </si>
  <si>
    <t>LUMINÁRIAS COM TECNOLOGIA LED</t>
  </si>
  <si>
    <t>1.1</t>
  </si>
  <si>
    <t>1.2</t>
  </si>
  <si>
    <t>1.3</t>
  </si>
  <si>
    <t>1.4</t>
  </si>
  <si>
    <t>1.5</t>
  </si>
  <si>
    <t>PROJETORES E LUMINÁRIAS DECORATIVAS COM TECNOLOGIA LED</t>
  </si>
  <si>
    <t>2.1</t>
  </si>
  <si>
    <t>2.2</t>
  </si>
  <si>
    <t>2.3</t>
  </si>
  <si>
    <t>2.4</t>
  </si>
  <si>
    <t>2.5</t>
  </si>
  <si>
    <t>CABOS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</si>
  <si>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</si>
  <si>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</si>
  <si>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</si>
  <si>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</si>
  <si>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</si>
  <si>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</si>
  <si>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</si>
  <si>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</si>
  <si>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</si>
  <si>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</si>
  <si>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</si>
  <si>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RELÉ FOTOELÉTRICO</t>
  </si>
  <si>
    <t>4.1</t>
  </si>
  <si>
    <t>SUPORTE E BRAÇOS</t>
  </si>
  <si>
    <t>7.1</t>
  </si>
  <si>
    <t>7.2</t>
  </si>
  <si>
    <t>HASTE DE ATERRAMENTO</t>
  </si>
  <si>
    <t>QUADRO DE MEDIÇÃO C/ DISJUNTOR DE PROTEÇÃO</t>
  </si>
  <si>
    <t>CAIXA DE PASSAGEM</t>
  </si>
  <si>
    <t>10.1</t>
  </si>
  <si>
    <t>10.2</t>
  </si>
  <si>
    <t xml:space="preserve">ELETRODUTOS </t>
  </si>
  <si>
    <t>11.1</t>
  </si>
  <si>
    <t xml:space="preserve">RETIRADA DE LUMINÁRIA/BRAÇO EXISTENTE EM TOPO DE POSTE </t>
  </si>
  <si>
    <t>ADMINISTRAÇÃO LOCAL PARA OS SERVIÇOS DE EFICIENTIZAÇÃO E MODERNIZAÇÃO DOS PONTOS DE ILUMINAÇÃO EXISTENTES, BEM COMO, IMPLANTAÇÃO DE NOVOS PONTOS NO SISTEMA DE ILUMINAÇÃO PÚBLICA (IP) DO MUNICÍPIO, COM LUMINÁRIAS COM TECNOLOGIA LED DIMERIZÁVEL E SISTEMA DE TELEGESTÃO COM SISTEMAS DE MONITORAMENTO DE MOVIMENTOS, CONFORME TERMO DE REFERÊNCIA</t>
  </si>
  <si>
    <t>un</t>
  </si>
  <si>
    <t>Projetor/Refletor RGB em LED, potência de 45W, IP 66, com lentes de abertura de 30°, IRC &gt;75, conforme especificações no Termo de Referência - fornecimento e instalação</t>
  </si>
  <si>
    <t>Projetor/Refletor de LED, 220W, eficiência luminosa ≥120 Im/W,  corpo de alumínio, Proteção IP66, ang. feixe 60°/90°, temp de cor 4000K a 5000K, IRC ≥70%,  fator de potência ≥0,92, vida útil mínima de 50.000 horas, conforme especificações no Termo de Referência - fornecimento e instalação</t>
  </si>
  <si>
    <t>Projetor/Refletor de LED, 440W, eficiência luminosa ≥120 Im/W,  corpo de alumínio, Proteção IP66, ang. feixe 60°/90°, temp de cor 4000K a 5000K, IRC≥70%,  fator de potência ≥0,92, vida útil mínima de 50.000 horas, conforme especificações no Termo de Referência - fornecimento e instalação</t>
  </si>
  <si>
    <t>Projetor/Refletor de LED, 660W, eficiência luminosa ≥120 Im/W,  corpo de alumínio, Proteção IP66, ang. feixe 60°/90°, temp de cor 4000K a 5000K, IRC≥70%, fator de potência ≥0,92, vida útil mínima de 50.000 horas, conforme especificações no Termo de Referência - fornecimento e instalação</t>
  </si>
  <si>
    <t>Luminária Decorativa em LED, potência de 120W, eficiência luminosa ≥115 Im/W, corpo de alumínio, proteção luminária e drive IP66, temp de cor 4000K a 5000K, fator de potência ≥0,92, vida útil mínima de 50.000 horas, conforme especificações no Termo de Referência - fornecimento e instalação</t>
  </si>
  <si>
    <t>Fornecimento e instalaçao de cabo multiplexado para rede 1x1x16+16mm2</t>
  </si>
  <si>
    <t>m</t>
  </si>
  <si>
    <t>Fornecimento e instalação de cabo multiplexado para rede 3x1x16+16mm2</t>
  </si>
  <si>
    <t>Fornecimento e instalação de cabo multiplexado para rede 3x1x25+25mm2</t>
  </si>
  <si>
    <t>Fornecimento e instalação de cabo multiplexado para rede 3x1x35+35mm2</t>
  </si>
  <si>
    <t>Cabo de cobre flexível isolado, 2,5mm2, anti-chama 0,6/1,0 KV,para circuitos terminais - fornecimento e instalação.</t>
  </si>
  <si>
    <t>Cabo de cobre flexível isolado, 4,0mm2, anti-chama 0,6/1,0 KV,para circuitos terminais - fornecimento e instalação.</t>
  </si>
  <si>
    <t>Cabo de cobre flexível isolado, 6,0mm2, anti-chama 0,6/1,0 KV,para circuitos terminais - fornecimento e instalação.</t>
  </si>
  <si>
    <t>Cabo de cobre flexível isolado, 10,0mm2, anti-chama 0,6/1,0 KV - fornecimento e instalação</t>
  </si>
  <si>
    <t>Cabo de cobre flexível isolado, 16,0mm2, anti-chama 0,6/1,0 KV - fornecimento e instalação</t>
  </si>
  <si>
    <t>Cabo de cobre flexível isolado, 25,0mm2, anti-chama 0,6/1,0 KV - fornecimento e instalação</t>
  </si>
  <si>
    <t>Cabo de cobre flexível isolado, 35,0mm2, anti-chama 0,6/1,0 KV - fornecimento e instalação</t>
  </si>
  <si>
    <t>Rele Fotoelétrico para comando de ilumnação externa 220V/1000W - fornecimento e instalação</t>
  </si>
  <si>
    <t>Braço para luminária com 1,0 metro de comprimento galvanizado à fogo - fornecimento e instalação</t>
  </si>
  <si>
    <t>Braço para luminária com 2,0 metros de comprimento galvanizado à fogo - fornecimento e instalação</t>
  </si>
  <si>
    <t>Braço para luminária com 3,0 metros de comprimento galvanizado à fogo - fornecimento e instalação</t>
  </si>
  <si>
    <t xml:space="preserve">Haste Coperweld 3/4" X 3,00m com conector - fornecimento e instalação </t>
  </si>
  <si>
    <t>Caixa de medição monofásica padrão CELPE em policarbonato c/ disjuntor tipo DIN/IEC monopolar de 06 até 32A -  fornecimento e instalação</t>
  </si>
  <si>
    <t>Caixa de medição trifásica padrão CELPE em policarbonato com disjuntor tipo DIN/IEC tripolar de 10 até 50A - fornecimento e instalação</t>
  </si>
  <si>
    <t>Caixa em alvenaria tijolo furado, esp. = 10cm (30 x 30 x 40cm), lastro de brita e tampa de concreto - fornecimento de materiais e confecção</t>
  </si>
  <si>
    <t>Caixa em alvenaria tijolo furado, esp. = 10cm (40 x 40 x 60cm), lastro de brita e tampa de concreto - fornecimento de materiais e confecção</t>
  </si>
  <si>
    <t>Caixa em alvenaria tijolo furado, esp. = 10cm (60 x 60 x 60cm), lastro de brita e tampa de concreto - fornecimento de materiais e confecção</t>
  </si>
  <si>
    <t>Eletroduto flexível corrugado, PVC, DN 25 MM (3/4"), para circuitos terminais - fornecimento e instalação</t>
  </si>
  <si>
    <t>Eletroduto flexível corrugado, PVC, DN 32 MM (1"), para circuitos terminais - fornecimento e instalação</t>
  </si>
  <si>
    <t>Eletroduto rígido roscável, PVC, DN 25 MM (3/4"), inclusive conexões - fornecimento e instalação</t>
  </si>
  <si>
    <t>Eletroduto rígido roscável, PVC, DN 32 MM (1"), inclusive conexões - fornecimento e instalação</t>
  </si>
  <si>
    <t>Eletroduto rígido roscável, PVC, DN 40 MM (1 1/4"), inclusive conexões - fornecimento e instalação</t>
  </si>
  <si>
    <t>Eletroduto rígido roscável, PVC, DN 50 MM (1 1/2"), inclusive conexões - fornecimento e instalação</t>
  </si>
  <si>
    <t>Eletroduto rígido roscável, PVC, DN 60 MM (2"), inclusive conexões - fornecimento e instalação</t>
  </si>
  <si>
    <t>Retirada de luminária tipo IP em topo de poste até 14,0 metros de altura</t>
  </si>
  <si>
    <t>Retirada de braço metálico tipo IP em topo de poste até 14,0 metros de altura</t>
  </si>
  <si>
    <t>mês</t>
  </si>
  <si>
    <t>Administração Local para os Serviços de Eficientiização e Modernização, bem como, Implantação de Novos Pontos de Iluminação com Luminárias com Tecnologia Led Dimerizável e Sistema de Telegestão com Sistemas de Monitoramento de Movimentos, em imóvel com estrutura administrativa, técnica, infraestrutra de comunicação, internet e veículos para deslocamentos de pessoal e transporte de materiais - conforme Termo de Referência</t>
  </si>
  <si>
    <t xml:space="preserve">Estrada da Batalha, 1280 – Complexo Administrativo - Jardim Jordão - Jaboatão dos Guararapes – PE / CEP:  54.315-570 </t>
  </si>
  <si>
    <t>UNID</t>
  </si>
  <si>
    <t>5.1</t>
  </si>
  <si>
    <t>5.2</t>
  </si>
  <si>
    <t>5.3</t>
  </si>
  <si>
    <t>6.1</t>
  </si>
  <si>
    <t>Luminária em LED corpo de alumínio injetado de alta pressão com potência máxima de 225 W e geração de lumens mínima de 29.250 lumens,  eficácia luminosa de mínimo 130 Im/W, garantia de 05 anos contra defeito de fabricação, suporte técnico, IK 08, IP 66, Fator de Potência mínimo 0,95, temperatura de cor (TCC) de 4.000K a 4.500K, tomada base relé de 07 pinos padrão ANI-C136-41-2013 (NEMA), driver dimerizável e protetor de surto de 10Kva, vida útil mínima de 50.000 horas, com certificação INMETRO e conforme especificações no Termo de Referência - fornecimento, instalação e inventário georreferencado</t>
  </si>
  <si>
    <t>8.1</t>
  </si>
  <si>
    <t>8.2</t>
  </si>
  <si>
    <t>8.3</t>
  </si>
  <si>
    <t>9.1</t>
  </si>
  <si>
    <t>9.2</t>
  </si>
  <si>
    <t>9.3</t>
  </si>
  <si>
    <t>9.4</t>
  </si>
  <si>
    <t>9.5</t>
  </si>
  <si>
    <t>9.6</t>
  </si>
  <si>
    <t>9.7</t>
  </si>
  <si>
    <t>VALOR  UNITÁRIO
(EM REAIS)</t>
  </si>
  <si>
    <t>VALOR  
SUB-TOTAL
(EM REAIS)</t>
  </si>
  <si>
    <t>VALOR TOTAL GLOBAL (EM REAIS)</t>
  </si>
  <si>
    <t>(VALOR POR EXTENSO)</t>
  </si>
  <si>
    <t>Luminária em LED corpo de alumínio injetado de alta pressão com potência máxima de 45 W e geração de lumens mínima de 5.850 lumens,  eficácia luminosa de mínimo 130 Im/W, garantia de 05 anos contra defeito de fabricação, suporte técnico, IK 08, IP 66, Fator de Potência mínimo 0,95, temperatura de cor (TCC) de 4.000K a 4.500K, tomada base relé de 07 pinos padrão ANI-C136-41-2013 (NEMA), protetor de surto de 10Kva, vida útil mínima de 50.000 horas, com certificação INMETRO e conforme especificações no Termo de Referência - fornecimento, instalação e inventário georreferenciado</t>
  </si>
  <si>
    <t>Luminária em LED corpo de alumínio injetado de alta pressão com potência máxima de 70 W e geração de lumens mínima de 9.100 lumens,  eficácia luminosa de mínimo 130 Im/W, garantia de 05 anos contra defeito de fabricação, suporte técnico, IK 08, IP 66, Fator de Potência mínimo 0,95, temperatura de cor (TCC) de 4.000K a 4.500K, tomada base relé de 07 pinos padrão ANI-C136-41-2013 (NEMA), protetor de surto de 10Kva, vida útil mínima de 50.000 horas, com certificação INMETRO e conforme especificações no Termo de Referência - fornecimento, instalação e inventário georreferenciado</t>
  </si>
  <si>
    <t>Luminária em LED corpo de alumínio injetado de alta pressão com potência máxima de 90 W e geração de lumens mínima de 11.700 lumens,  eficácia luminosa de mínimo 130 Im/W, garantia de 05 anos contra defeito de fabricação, suporte técnico, IK 08, IP 66, Fator de Potência mínimo 0,95, temperatura de cor (TCC) de 4.000K a 4.500K, tomada base relé de 07 pinos padrão ANI-C136-41-2013 (NEMA), protetor de surto de 10Kva, vida útil mínima de 50.000 horas, com certificação INMETRO e conforme especificações no Termo de Referência - fornecimento, instalação e inventário georreferenciado</t>
  </si>
  <si>
    <t>Luminária em LED corpo de alumínio injetado de alta pressão com potência máxima de 150 W e geração de lumens mínima de 19.500 lumens,  eficácia luminosa de mínimo 130 Im/W, garantia de 05 anos contra defeito de fabricação, suporte técnico, IK 08, IP 66, Fator de Potência mínimo 0,95, temperatura de cor (TCC) de 4.000K a 4.500K, tomada base relé de 07 pinos padrão ANI-C136-41-2013 (NEMA), protetor de surto de 10Kva, vida útil mínima de 50.000 horas, com certificação INMETRO e conforme especificações no Termo de Referência - fornecimento, instalação e inventário georreferenciado</t>
  </si>
  <si>
    <t>QDE</t>
  </si>
  <si>
    <t>DATA: SETEMBRO/2020</t>
  </si>
  <si>
    <t>ANEXO F – MODELO DE PLANILHA DE PREÇOS UNITÁRIOS - PPU</t>
  </si>
  <si>
    <r>
      <t>OBJETO:</t>
    </r>
    <r>
      <rPr>
        <sz val="8"/>
        <rFont val="Arial"/>
        <family val="2"/>
      </rPr>
      <t xml:space="preserve"> Contratação de Empresa para prestação de serviços comuns de engenharia, visando a eficientização e modernização do parque de iluminação pública do Jaboatão dos Guararapes-PE, com luminárias em tecnologia LED (Light Emitting Diode), com fornecimento de materiais, mão de obra, equipamentos, além de efetuar a desmontagem, acondicionamento e destinação final dos materiais e equipamentos retirados, conforme especificações, quantidades e exigências estabelecidas neste edital, e nos demais documentos presentes neste instrumento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</si>
</sst>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R$ &quot;#,##0.00\ ;&quot; R$ (&quot;#,##0.00\);&quot; R$ -&quot;#\ ;@\ "/>
    <numFmt numFmtId="165" formatCode="#,##0.00&quot;         &quot;;\-#,##0.00&quot;         &quot;;&quot; -&quot;#&quot;         &quot;;@\ "/>
    <numFmt numFmtId="166" formatCode="#,##0.00\ ;&quot; (&quot;#,##0.00\);&quot; -&quot;#\ ;@\ 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8" applyNumberFormat="0" applyAlignment="0" applyProtection="0"/>
    <xf numFmtId="0" fontId="13" fillId="17" borderId="9" applyNumberFormat="0" applyAlignment="0" applyProtection="0"/>
    <xf numFmtId="0" fontId="14" fillId="0" borderId="10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8" applyNumberFormat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22" borderId="11" applyNumberFormat="0" applyAlignment="0" applyProtection="0"/>
    <xf numFmtId="9" fontId="9" fillId="0" borderId="0" applyFont="0" applyFill="0" applyBorder="0" applyAlignment="0" applyProtection="0"/>
    <xf numFmtId="9" fontId="17" fillId="0" borderId="0" applyFill="0" applyBorder="0" applyAlignment="0" applyProtection="0"/>
    <xf numFmtId="0" fontId="18" fillId="16" borderId="12" applyNumberFormat="0" applyAlignment="0" applyProtection="0"/>
    <xf numFmtId="165" fontId="2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40" fontId="26" fillId="0" borderId="23" xfId="0" applyNumberFormat="1" applyFont="1" applyBorder="1" applyAlignment="1">
      <alignment horizontal="center" vertical="center" wrapText="1"/>
    </xf>
    <xf numFmtId="40" fontId="5" fillId="0" borderId="0" xfId="0" applyNumberFormat="1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/>
    </xf>
    <xf numFmtId="40" fontId="8" fillId="0" borderId="4" xfId="0" applyNumberFormat="1" applyFont="1" applyFill="1" applyBorder="1" applyAlignment="1">
      <alignment horizontal="right" vertical="center"/>
    </xf>
    <xf numFmtId="40" fontId="8" fillId="0" borderId="5" xfId="0" applyNumberFormat="1" applyFont="1" applyFill="1" applyBorder="1" applyAlignment="1">
      <alignment horizontal="right" vertical="center"/>
    </xf>
    <xf numFmtId="40" fontId="8" fillId="0" borderId="18" xfId="0" applyNumberFormat="1" applyFont="1" applyFill="1" applyBorder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26" fillId="0" borderId="5" xfId="0" applyFont="1" applyFill="1" applyBorder="1" applyAlignment="1">
      <alignment horizontal="right" vertical="center" wrapText="1"/>
    </xf>
    <xf numFmtId="0" fontId="26" fillId="23" borderId="5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6" fillId="0" borderId="30" xfId="0" applyFont="1" applyBorder="1" applyAlignment="1">
      <alignment horizontal="center" vertical="center" wrapText="1"/>
    </xf>
    <xf numFmtId="40" fontId="26" fillId="0" borderId="31" xfId="0" applyNumberFormat="1" applyFont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40" fontId="27" fillId="0" borderId="33" xfId="0" applyNumberFormat="1" applyFont="1" applyFill="1" applyBorder="1" applyAlignment="1">
      <alignment horizontal="right" vertical="center" wrapText="1"/>
    </xf>
    <xf numFmtId="0" fontId="8" fillId="0" borderId="34" xfId="0" applyFont="1" applyFill="1" applyBorder="1" applyAlignment="1">
      <alignment horizontal="center" vertical="center" wrapText="1"/>
    </xf>
    <xf numFmtId="40" fontId="8" fillId="0" borderId="35" xfId="0" applyNumberFormat="1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center" vertical="center" wrapText="1"/>
    </xf>
    <xf numFmtId="40" fontId="8" fillId="0" borderId="33" xfId="0" applyNumberFormat="1" applyFont="1" applyFill="1" applyBorder="1" applyAlignment="1">
      <alignment horizontal="right" vertical="center" wrapText="1"/>
    </xf>
    <xf numFmtId="40" fontId="26" fillId="0" borderId="33" xfId="0" applyNumberFormat="1" applyFont="1" applyFill="1" applyBorder="1" applyAlignment="1">
      <alignment horizontal="right" vertical="center" wrapText="1"/>
    </xf>
    <xf numFmtId="0" fontId="8" fillId="0" borderId="36" xfId="0" applyFont="1" applyFill="1" applyBorder="1" applyAlignment="1">
      <alignment horizontal="center" vertical="center" wrapText="1"/>
    </xf>
    <xf numFmtId="40" fontId="8" fillId="0" borderId="37" xfId="0" applyNumberFormat="1" applyFont="1" applyFill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40" fontId="5" fillId="0" borderId="39" xfId="0" applyNumberFormat="1" applyFont="1" applyBorder="1" applyAlignment="1">
      <alignment horizontal="right" vertical="center" wrapText="1"/>
    </xf>
    <xf numFmtId="0" fontId="26" fillId="23" borderId="32" xfId="0" applyFont="1" applyFill="1" applyBorder="1" applyAlignment="1">
      <alignment horizontal="center" vertical="center" wrapText="1"/>
    </xf>
    <xf numFmtId="40" fontId="26" fillId="23" borderId="33" xfId="0" applyNumberFormat="1" applyFont="1" applyFill="1" applyBorder="1" applyAlignment="1">
      <alignment horizontal="right" vertical="center" wrapText="1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40" fontId="0" fillId="0" borderId="0" xfId="0" applyNumberFormat="1" applyBorder="1" applyAlignment="1">
      <alignment horizontal="right" vertical="center"/>
    </xf>
    <xf numFmtId="40" fontId="0" fillId="0" borderId="39" xfId="0" applyNumberForma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7"/>
    </xf>
    <xf numFmtId="0" fontId="5" fillId="0" borderId="3" xfId="0" applyFont="1" applyFill="1" applyBorder="1" applyAlignment="1">
      <alignment horizontal="left" vertical="center" wrapText="1" indent="7"/>
    </xf>
    <xf numFmtId="0" fontId="8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3" borderId="28" xfId="0" applyFont="1" applyFill="1" applyBorder="1" applyAlignment="1">
      <alignment horizontal="center" vertical="center"/>
    </xf>
    <xf numFmtId="0" fontId="3" fillId="23" borderId="17" xfId="0" applyFont="1" applyFill="1" applyBorder="1" applyAlignment="1">
      <alignment horizontal="center" vertical="center"/>
    </xf>
    <xf numFmtId="0" fontId="3" fillId="23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6" fillId="23" borderId="4" xfId="0" applyFont="1" applyFill="1" applyBorder="1" applyAlignment="1">
      <alignment horizontal="left" vertical="center" wrapText="1"/>
    </xf>
    <xf numFmtId="0" fontId="26" fillId="23" borderId="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</cellXfs>
  <cellStyles count="53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Moeda 12" xfId="30" xr:uid="{00000000-0005-0000-0000-00001E000000}"/>
    <cellStyle name="Moeda 2" xfId="31" xr:uid="{00000000-0005-0000-0000-00001F000000}"/>
    <cellStyle name="Normal" xfId="0" builtinId="0"/>
    <cellStyle name="Normal 2" xfId="32" xr:uid="{00000000-0005-0000-0000-000021000000}"/>
    <cellStyle name="Normal 3" xfId="33" xr:uid="{00000000-0005-0000-0000-000022000000}"/>
    <cellStyle name="Normal 4" xfId="34" xr:uid="{00000000-0005-0000-0000-000023000000}"/>
    <cellStyle name="Normal 5" xfId="35" xr:uid="{00000000-0005-0000-0000-000024000000}"/>
    <cellStyle name="Nota 2" xfId="36" xr:uid="{00000000-0005-0000-0000-000025000000}"/>
    <cellStyle name="Porcentagem 2" xfId="37" xr:uid="{00000000-0005-0000-0000-000026000000}"/>
    <cellStyle name="Porcentagem 3" xfId="38" xr:uid="{00000000-0005-0000-0000-000027000000}"/>
    <cellStyle name="Saída 2" xfId="39" xr:uid="{00000000-0005-0000-0000-000028000000}"/>
    <cellStyle name="Separador de milhares 3" xfId="40" xr:uid="{00000000-0005-0000-0000-000029000000}"/>
    <cellStyle name="Texto de Aviso 2" xfId="41" xr:uid="{00000000-0005-0000-0000-00002A000000}"/>
    <cellStyle name="Texto Explicativo 2" xfId="42" xr:uid="{00000000-0005-0000-0000-00002B000000}"/>
    <cellStyle name="Título 1 2" xfId="43" xr:uid="{00000000-0005-0000-0000-00002C000000}"/>
    <cellStyle name="Título 2 2" xfId="44" xr:uid="{00000000-0005-0000-0000-00002D000000}"/>
    <cellStyle name="Título 3 2" xfId="45" xr:uid="{00000000-0005-0000-0000-00002E000000}"/>
    <cellStyle name="Título 4 2" xfId="46" xr:uid="{00000000-0005-0000-0000-00002F000000}"/>
    <cellStyle name="Título 5" xfId="47" xr:uid="{00000000-0005-0000-0000-000030000000}"/>
    <cellStyle name="Título 6" xfId="48" xr:uid="{00000000-0005-0000-0000-000031000000}"/>
    <cellStyle name="Título 7" xfId="49" xr:uid="{00000000-0005-0000-0000-000032000000}"/>
    <cellStyle name="Total 2" xfId="50" xr:uid="{00000000-0005-0000-0000-000033000000}"/>
    <cellStyle name="Vírgula 16" xfId="51" xr:uid="{00000000-0005-0000-0000-000034000000}"/>
    <cellStyle name="Vírgula 2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1603874</xdr:colOff>
      <xdr:row>0</xdr:row>
      <xdr:rowOff>35285</xdr:rowOff>
    </xdr:from>
    <xdr:to>
      <xdr:col>9</xdr:col>
      <xdr:colOff>3079</xdr:colOff>
      <xdr:row>0</xdr:row>
      <xdr:rowOff>620664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28DB4E7-CEA8-443E-8033-F62573761113}"/>
            </a:ext>
          </a:extLst>
        </xdr:cNvPr>
        <xdr:cNvGrpSpPr/>
      </xdr:nvGrpSpPr>
      <xdr:grpSpPr>
        <a:xfrm>
          <a:off x="2182701" y="35285"/>
          <a:ext cx="5784743" cy="585379"/>
          <a:chOff x="2247737" y="35285"/>
          <a:chExt cx="5956550" cy="585379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C67D0A47-89A7-47C4-8BAF-E3D212FA6E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59370" y="35285"/>
            <a:ext cx="5944917" cy="5853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aixa de Texto 2">
            <a:extLst>
              <a:ext uri="{FF2B5EF4-FFF2-40B4-BE49-F238E27FC236}">
                <a16:creationId xmlns:a16="http://schemas.microsoft.com/office/drawing/2014/main" id="{A4F51CE7-210D-48DB-88B3-6C91B15EA9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7737" y="65577"/>
            <a:ext cx="5492322" cy="5483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pt-BR" sz="400" b="1" i="0" u="none" strike="noStrike" baseline="0">
              <a:solidFill>
                <a:srgbClr val="00347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3470"/>
                </a:solidFill>
                <a:latin typeface="Arial"/>
                <a:cs typeface="Arial"/>
              </a:rPr>
              <a:t>EMLUME 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3470"/>
                </a:solidFill>
                <a:latin typeface="Arial"/>
                <a:cs typeface="Arial"/>
              </a:rPr>
              <a:t>EMPRESA MUNICIPAL DE ENERGIA E ILUMINAÇÃO PÚBLICA</a:t>
            </a:r>
            <a:endParaRPr lang="pt-BR" sz="1200" b="1" i="0" u="none" strike="noStrike" baseline="0">
              <a:solidFill>
                <a:srgbClr val="003470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1676753</xdr:colOff>
      <xdr:row>1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54CDBFF-8ED5-4E0C-8A88-1856E0277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257778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zoomScale="130" zoomScaleNormal="130" zoomScaleSheetLayoutView="150" workbookViewId="0">
      <selection activeCell="B5" sqref="B5:E5"/>
    </sheetView>
  </sheetViews>
  <sheetFormatPr defaultColWidth="9" defaultRowHeight="12.75" x14ac:dyDescent="0.2"/>
  <cols>
    <col min="1" max="1" width="8.7109375" style="6" customWidth="1"/>
    <col min="2" max="2" width="44.140625" style="6" customWidth="1"/>
    <col min="3" max="3" width="5.7109375" style="6" customWidth="1"/>
    <col min="4" max="4" width="6.28515625" style="6" customWidth="1"/>
    <col min="5" max="5" width="8.7109375" style="6" customWidth="1"/>
    <col min="6" max="7" width="11.140625" style="6" customWidth="1"/>
    <col min="8" max="9" width="11.85546875" style="24" customWidth="1"/>
    <col min="10" max="13" width="9" style="1" customWidth="1"/>
    <col min="14" max="14" width="7" style="1" customWidth="1"/>
    <col min="15" max="15" width="16.7109375" style="1" customWidth="1"/>
    <col min="16" max="16" width="8.7109375" style="1" customWidth="1"/>
    <col min="17" max="17" width="7" style="1" customWidth="1"/>
    <col min="18" max="18" width="16.5703125" style="1" customWidth="1"/>
    <col min="19" max="19" width="9.42578125" style="1" customWidth="1"/>
    <col min="20" max="20" width="7" style="1" customWidth="1"/>
    <col min="21" max="21" width="22.5703125" style="1" customWidth="1"/>
    <col min="22" max="22" width="8.7109375" style="1" customWidth="1"/>
    <col min="23" max="23" width="8.85546875" style="1" customWidth="1"/>
    <col min="24" max="24" width="9.7109375" style="1" customWidth="1"/>
    <col min="25" max="25" width="10.7109375" style="1" customWidth="1"/>
    <col min="26" max="28" width="7" style="1" customWidth="1"/>
    <col min="29" max="29" width="7.85546875" style="1" customWidth="1"/>
    <col min="30" max="30" width="10.7109375" style="1" customWidth="1"/>
    <col min="31" max="31" width="12.28515625" style="1" customWidth="1"/>
    <col min="32" max="32" width="11.7109375" style="1" customWidth="1"/>
    <col min="33" max="33" width="11.28515625" style="1" customWidth="1"/>
    <col min="34" max="34" width="20.28515625" style="2" bestFit="1" customWidth="1"/>
    <col min="35" max="35" width="12" style="1" customWidth="1"/>
    <col min="36" max="38" width="9.140625" style="1" customWidth="1"/>
    <col min="39" max="16384" width="9" style="6"/>
  </cols>
  <sheetData>
    <row r="1" spans="1:36" ht="51" customHeight="1" thickBot="1" x14ac:dyDescent="0.25">
      <c r="A1" s="59"/>
      <c r="B1" s="60"/>
      <c r="C1" s="60"/>
      <c r="D1" s="60"/>
      <c r="E1" s="60"/>
      <c r="F1" s="60"/>
      <c r="G1" s="60"/>
      <c r="H1" s="60"/>
      <c r="I1" s="61"/>
      <c r="O1"/>
      <c r="P1"/>
      <c r="Q1"/>
      <c r="R1"/>
      <c r="S1"/>
      <c r="T1"/>
      <c r="U1"/>
      <c r="V1"/>
    </row>
    <row r="2" spans="1:36" ht="13.5" thickBot="1" x14ac:dyDescent="0.25">
      <c r="A2" s="51" t="s">
        <v>79</v>
      </c>
      <c r="B2" s="52"/>
      <c r="C2" s="52"/>
      <c r="D2" s="52"/>
      <c r="E2" s="52"/>
      <c r="F2" s="52"/>
      <c r="G2" s="52"/>
      <c r="H2" s="52"/>
      <c r="I2" s="53"/>
      <c r="O2"/>
      <c r="P2"/>
      <c r="Q2"/>
      <c r="R2"/>
      <c r="S2"/>
      <c r="T2"/>
      <c r="U2"/>
      <c r="V2"/>
      <c r="AD2"/>
    </row>
    <row r="3" spans="1:36" ht="13.5" thickBot="1" x14ac:dyDescent="0.25">
      <c r="A3" s="62" t="s">
        <v>106</v>
      </c>
      <c r="B3" s="63"/>
      <c r="C3" s="63"/>
      <c r="D3" s="63"/>
      <c r="E3" s="63"/>
      <c r="F3" s="63"/>
      <c r="G3" s="63"/>
      <c r="H3" s="63"/>
      <c r="I3" s="64"/>
      <c r="O3"/>
      <c r="P3"/>
      <c r="Q3"/>
      <c r="R3"/>
      <c r="S3"/>
      <c r="T3"/>
      <c r="U3"/>
      <c r="V3"/>
      <c r="AD3"/>
    </row>
    <row r="4" spans="1:36" ht="80.25" customHeight="1" thickBot="1" x14ac:dyDescent="0.25">
      <c r="A4" s="65" t="s">
        <v>107</v>
      </c>
      <c r="B4" s="66"/>
      <c r="C4" s="66"/>
      <c r="D4" s="66"/>
      <c r="E4" s="67"/>
      <c r="F4" s="71" t="s">
        <v>105</v>
      </c>
      <c r="G4" s="71"/>
      <c r="H4" s="71"/>
      <c r="I4" s="7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35.450000000000003" customHeight="1" thickBot="1" x14ac:dyDescent="0.25">
      <c r="A5" s="29" t="s">
        <v>0</v>
      </c>
      <c r="B5" s="68" t="s">
        <v>1</v>
      </c>
      <c r="C5" s="69"/>
      <c r="D5" s="69"/>
      <c r="E5" s="70"/>
      <c r="F5" s="8" t="s">
        <v>80</v>
      </c>
      <c r="G5" s="8" t="s">
        <v>104</v>
      </c>
      <c r="H5" s="18" t="s">
        <v>96</v>
      </c>
      <c r="I5" s="30" t="s">
        <v>97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ht="20.100000000000001" customHeight="1" x14ac:dyDescent="0.2">
      <c r="A6" s="31">
        <v>1</v>
      </c>
      <c r="B6" s="57" t="s">
        <v>2</v>
      </c>
      <c r="C6" s="58"/>
      <c r="D6" s="58"/>
      <c r="E6" s="58"/>
      <c r="F6" s="58"/>
      <c r="G6" s="58"/>
      <c r="H6" s="17"/>
      <c r="I6" s="32">
        <f>SUM(I7:I11)</f>
        <v>0</v>
      </c>
      <c r="N6" s="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6" ht="50.45" customHeight="1" x14ac:dyDescent="0.2">
      <c r="A7" s="33" t="s">
        <v>3</v>
      </c>
      <c r="B7" s="54" t="s">
        <v>100</v>
      </c>
      <c r="C7" s="55"/>
      <c r="D7" s="55"/>
      <c r="E7" s="56"/>
      <c r="F7" s="3" t="s">
        <v>40</v>
      </c>
      <c r="G7" s="15">
        <v>108</v>
      </c>
      <c r="H7" s="21">
        <v>0</v>
      </c>
      <c r="I7" s="34">
        <f>G7*H7</f>
        <v>0</v>
      </c>
      <c r="N7" s="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6" ht="51" customHeight="1" x14ac:dyDescent="0.2">
      <c r="A8" s="33" t="s">
        <v>4</v>
      </c>
      <c r="B8" s="54" t="s">
        <v>101</v>
      </c>
      <c r="C8" s="55"/>
      <c r="D8" s="55"/>
      <c r="E8" s="56"/>
      <c r="F8" s="3" t="s">
        <v>40</v>
      </c>
      <c r="G8" s="15">
        <v>695</v>
      </c>
      <c r="H8" s="21">
        <v>0</v>
      </c>
      <c r="I8" s="34">
        <f t="shared" ref="I8:I11" si="0">G8*H8</f>
        <v>0</v>
      </c>
      <c r="N8" s="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6" ht="51" customHeight="1" x14ac:dyDescent="0.2">
      <c r="A9" s="33" t="s">
        <v>5</v>
      </c>
      <c r="B9" s="54" t="s">
        <v>102</v>
      </c>
      <c r="C9" s="55"/>
      <c r="D9" s="55"/>
      <c r="E9" s="56"/>
      <c r="F9" s="3" t="s">
        <v>40</v>
      </c>
      <c r="G9" s="15">
        <v>2829</v>
      </c>
      <c r="H9" s="21">
        <v>0</v>
      </c>
      <c r="I9" s="34">
        <f t="shared" si="0"/>
        <v>0</v>
      </c>
      <c r="N9" s="4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6" ht="49.15" customHeight="1" x14ac:dyDescent="0.2">
      <c r="A10" s="33" t="s">
        <v>6</v>
      </c>
      <c r="B10" s="54" t="s">
        <v>103</v>
      </c>
      <c r="C10" s="55"/>
      <c r="D10" s="55"/>
      <c r="E10" s="56"/>
      <c r="F10" s="3" t="s">
        <v>40</v>
      </c>
      <c r="G10" s="15">
        <v>2196</v>
      </c>
      <c r="H10" s="21">
        <v>0</v>
      </c>
      <c r="I10" s="34">
        <f t="shared" si="0"/>
        <v>0</v>
      </c>
      <c r="N10" s="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6" ht="51" customHeight="1" x14ac:dyDescent="0.2">
      <c r="A11" s="33" t="s">
        <v>7</v>
      </c>
      <c r="B11" s="54" t="s">
        <v>85</v>
      </c>
      <c r="C11" s="55"/>
      <c r="D11" s="55"/>
      <c r="E11" s="56"/>
      <c r="F11" s="3" t="s">
        <v>40</v>
      </c>
      <c r="G11" s="15">
        <v>602</v>
      </c>
      <c r="H11" s="21">
        <v>0</v>
      </c>
      <c r="I11" s="34">
        <f t="shared" si="0"/>
        <v>0</v>
      </c>
      <c r="N11" s="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6" x14ac:dyDescent="0.2">
      <c r="A12" s="35"/>
      <c r="B12" s="27"/>
      <c r="C12" s="28"/>
      <c r="D12" s="28"/>
      <c r="E12" s="28"/>
      <c r="F12" s="20"/>
      <c r="G12" s="20"/>
      <c r="H12" s="22"/>
      <c r="I12" s="36"/>
      <c r="N12" s="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6" ht="20.100000000000001" customHeight="1" x14ac:dyDescent="0.2">
      <c r="A13" s="31">
        <v>2</v>
      </c>
      <c r="B13" s="57" t="s">
        <v>8</v>
      </c>
      <c r="C13" s="58"/>
      <c r="D13" s="58"/>
      <c r="E13" s="58"/>
      <c r="F13" s="58"/>
      <c r="G13" s="58"/>
      <c r="H13" s="17"/>
      <c r="I13" s="32">
        <f>SUM(I14:I18)</f>
        <v>0</v>
      </c>
      <c r="N13" s="4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6" ht="21.6" customHeight="1" x14ac:dyDescent="0.2">
      <c r="A14" s="33" t="s">
        <v>9</v>
      </c>
      <c r="B14" s="54" t="s">
        <v>41</v>
      </c>
      <c r="C14" s="55"/>
      <c r="D14" s="55"/>
      <c r="E14" s="56"/>
      <c r="F14" s="3" t="s">
        <v>40</v>
      </c>
      <c r="G14" s="15">
        <v>25</v>
      </c>
      <c r="H14" s="21">
        <v>0</v>
      </c>
      <c r="I14" s="34">
        <f t="shared" ref="I14:I18" si="1">G14*H14</f>
        <v>0</v>
      </c>
      <c r="N14" s="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6" ht="28.9" customHeight="1" x14ac:dyDescent="0.2">
      <c r="A15" s="33" t="s">
        <v>10</v>
      </c>
      <c r="B15" s="54" t="s">
        <v>42</v>
      </c>
      <c r="C15" s="55"/>
      <c r="D15" s="55"/>
      <c r="E15" s="56"/>
      <c r="F15" s="3" t="s">
        <v>40</v>
      </c>
      <c r="G15" s="15">
        <v>50</v>
      </c>
      <c r="H15" s="21">
        <v>0</v>
      </c>
      <c r="I15" s="34">
        <f t="shared" si="1"/>
        <v>0</v>
      </c>
      <c r="N15" s="4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6" ht="28.15" customHeight="1" x14ac:dyDescent="0.2">
      <c r="A16" s="33" t="s">
        <v>11</v>
      </c>
      <c r="B16" s="54" t="s">
        <v>43</v>
      </c>
      <c r="C16" s="55"/>
      <c r="D16" s="55"/>
      <c r="E16" s="56"/>
      <c r="F16" s="3" t="s">
        <v>40</v>
      </c>
      <c r="G16" s="15">
        <v>50</v>
      </c>
      <c r="H16" s="21">
        <v>0</v>
      </c>
      <c r="I16" s="34">
        <f t="shared" si="1"/>
        <v>0</v>
      </c>
      <c r="N16" s="4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29.45" customHeight="1" x14ac:dyDescent="0.2">
      <c r="A17" s="33" t="s">
        <v>12</v>
      </c>
      <c r="B17" s="54" t="s">
        <v>44</v>
      </c>
      <c r="C17" s="55"/>
      <c r="D17" s="55"/>
      <c r="E17" s="56"/>
      <c r="F17" s="3" t="s">
        <v>40</v>
      </c>
      <c r="G17" s="15">
        <v>50</v>
      </c>
      <c r="H17" s="21">
        <v>0</v>
      </c>
      <c r="I17" s="34">
        <f t="shared" si="1"/>
        <v>0</v>
      </c>
      <c r="N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28.15" customHeight="1" x14ac:dyDescent="0.2">
      <c r="A18" s="33" t="s">
        <v>13</v>
      </c>
      <c r="B18" s="54" t="s">
        <v>45</v>
      </c>
      <c r="C18" s="55"/>
      <c r="D18" s="55"/>
      <c r="E18" s="56"/>
      <c r="F18" s="3" t="s">
        <v>40</v>
      </c>
      <c r="G18" s="15">
        <v>25</v>
      </c>
      <c r="H18" s="21">
        <v>0</v>
      </c>
      <c r="I18" s="34">
        <f t="shared" si="1"/>
        <v>0</v>
      </c>
      <c r="N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">
      <c r="A19" s="35"/>
      <c r="B19" s="27"/>
      <c r="C19" s="28"/>
      <c r="D19" s="28"/>
      <c r="E19" s="28"/>
      <c r="F19" s="20"/>
      <c r="G19" s="20"/>
      <c r="H19" s="22"/>
      <c r="I19" s="36"/>
      <c r="N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20.100000000000001" customHeight="1" x14ac:dyDescent="0.2">
      <c r="A20" s="31">
        <v>3</v>
      </c>
      <c r="B20" s="57" t="s">
        <v>14</v>
      </c>
      <c r="C20" s="58"/>
      <c r="D20" s="58"/>
      <c r="E20" s="58"/>
      <c r="F20" s="58"/>
      <c r="G20" s="58"/>
      <c r="H20" s="17"/>
      <c r="I20" s="32">
        <f>SUM(I21:I31)</f>
        <v>0</v>
      </c>
      <c r="N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">
      <c r="A21" s="33" t="s">
        <v>15</v>
      </c>
      <c r="B21" s="54" t="s">
        <v>46</v>
      </c>
      <c r="C21" s="55"/>
      <c r="D21" s="55"/>
      <c r="E21" s="56"/>
      <c r="F21" s="3" t="s">
        <v>47</v>
      </c>
      <c r="G21" s="15">
        <v>2000</v>
      </c>
      <c r="H21" s="21">
        <v>0</v>
      </c>
      <c r="I21" s="34">
        <f t="shared" ref="I21:I31" si="2">G21*H21</f>
        <v>0</v>
      </c>
      <c r="N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33" t="s">
        <v>16</v>
      </c>
      <c r="B22" s="54" t="s">
        <v>48</v>
      </c>
      <c r="C22" s="55"/>
      <c r="D22" s="55"/>
      <c r="E22" s="56"/>
      <c r="F22" s="3" t="s">
        <v>47</v>
      </c>
      <c r="G22" s="15">
        <v>5600</v>
      </c>
      <c r="H22" s="21">
        <v>0</v>
      </c>
      <c r="I22" s="34">
        <f t="shared" si="2"/>
        <v>0</v>
      </c>
      <c r="N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">
      <c r="A23" s="33" t="s">
        <v>17</v>
      </c>
      <c r="B23" s="54" t="s">
        <v>49</v>
      </c>
      <c r="C23" s="55"/>
      <c r="D23" s="55"/>
      <c r="E23" s="56"/>
      <c r="F23" s="3" t="s">
        <v>47</v>
      </c>
      <c r="G23" s="15">
        <v>2500</v>
      </c>
      <c r="H23" s="21">
        <v>0</v>
      </c>
      <c r="I23" s="34">
        <f t="shared" si="2"/>
        <v>0</v>
      </c>
      <c r="N23" s="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33" t="s">
        <v>18</v>
      </c>
      <c r="B24" s="54" t="s">
        <v>50</v>
      </c>
      <c r="C24" s="55"/>
      <c r="D24" s="55"/>
      <c r="E24" s="56"/>
      <c r="F24" s="3" t="s">
        <v>47</v>
      </c>
      <c r="G24" s="15">
        <v>600</v>
      </c>
      <c r="H24" s="21">
        <v>0</v>
      </c>
      <c r="I24" s="34">
        <f t="shared" si="2"/>
        <v>0</v>
      </c>
      <c r="N24" s="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">
      <c r="A25" s="33" t="s">
        <v>19</v>
      </c>
      <c r="B25" s="54" t="s">
        <v>51</v>
      </c>
      <c r="C25" s="55"/>
      <c r="D25" s="55"/>
      <c r="E25" s="56"/>
      <c r="F25" s="3" t="s">
        <v>47</v>
      </c>
      <c r="G25" s="15">
        <v>14000</v>
      </c>
      <c r="H25" s="21">
        <v>0</v>
      </c>
      <c r="I25" s="34">
        <f t="shared" si="2"/>
        <v>0</v>
      </c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">
      <c r="A26" s="33" t="s">
        <v>20</v>
      </c>
      <c r="B26" s="54" t="s">
        <v>52</v>
      </c>
      <c r="C26" s="55"/>
      <c r="D26" s="55"/>
      <c r="E26" s="56"/>
      <c r="F26" s="3" t="s">
        <v>47</v>
      </c>
      <c r="G26" s="15">
        <v>4500</v>
      </c>
      <c r="H26" s="21">
        <v>0</v>
      </c>
      <c r="I26" s="34">
        <f t="shared" si="2"/>
        <v>0</v>
      </c>
      <c r="N26" s="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">
      <c r="A27" s="33" t="s">
        <v>21</v>
      </c>
      <c r="B27" s="54" t="s">
        <v>53</v>
      </c>
      <c r="C27" s="55"/>
      <c r="D27" s="55"/>
      <c r="E27" s="56"/>
      <c r="F27" s="3" t="s">
        <v>47</v>
      </c>
      <c r="G27" s="15">
        <v>900</v>
      </c>
      <c r="H27" s="21">
        <v>0</v>
      </c>
      <c r="I27" s="34">
        <f t="shared" si="2"/>
        <v>0</v>
      </c>
      <c r="N27" s="4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33" t="s">
        <v>22</v>
      </c>
      <c r="B28" s="54" t="s">
        <v>54</v>
      </c>
      <c r="C28" s="55"/>
      <c r="D28" s="55"/>
      <c r="E28" s="56"/>
      <c r="F28" s="3" t="s">
        <v>47</v>
      </c>
      <c r="G28" s="15">
        <v>1400</v>
      </c>
      <c r="H28" s="21">
        <v>0</v>
      </c>
      <c r="I28" s="34">
        <f t="shared" si="2"/>
        <v>0</v>
      </c>
      <c r="N28" s="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">
      <c r="A29" s="33" t="s">
        <v>23</v>
      </c>
      <c r="B29" s="54" t="s">
        <v>55</v>
      </c>
      <c r="C29" s="55"/>
      <c r="D29" s="55"/>
      <c r="E29" s="56"/>
      <c r="F29" s="3" t="s">
        <v>47</v>
      </c>
      <c r="G29" s="15">
        <v>280</v>
      </c>
      <c r="H29" s="21">
        <v>0</v>
      </c>
      <c r="I29" s="34">
        <f t="shared" si="2"/>
        <v>0</v>
      </c>
      <c r="N29" s="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">
      <c r="A30" s="33" t="s">
        <v>24</v>
      </c>
      <c r="B30" s="54" t="s">
        <v>56</v>
      </c>
      <c r="C30" s="55"/>
      <c r="D30" s="55"/>
      <c r="E30" s="56"/>
      <c r="F30" s="3" t="s">
        <v>47</v>
      </c>
      <c r="G30" s="15">
        <v>160</v>
      </c>
      <c r="H30" s="21">
        <v>0</v>
      </c>
      <c r="I30" s="34">
        <f t="shared" si="2"/>
        <v>0</v>
      </c>
      <c r="N30" s="4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33" t="s">
        <v>25</v>
      </c>
      <c r="B31" s="54" t="s">
        <v>57</v>
      </c>
      <c r="C31" s="55"/>
      <c r="D31" s="55"/>
      <c r="E31" s="56"/>
      <c r="F31" s="3" t="s">
        <v>47</v>
      </c>
      <c r="G31" s="15">
        <v>500</v>
      </c>
      <c r="H31" s="21">
        <v>0</v>
      </c>
      <c r="I31" s="34">
        <f t="shared" si="2"/>
        <v>0</v>
      </c>
      <c r="N31" s="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">
      <c r="A32" s="35"/>
      <c r="B32" s="27"/>
      <c r="C32" s="28"/>
      <c r="D32" s="28"/>
      <c r="E32" s="28"/>
      <c r="F32" s="20"/>
      <c r="G32" s="20"/>
      <c r="H32" s="22"/>
      <c r="I32" s="36"/>
      <c r="N32" s="4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20.100000000000001" customHeight="1" x14ac:dyDescent="0.2">
      <c r="A33" s="31">
        <v>4</v>
      </c>
      <c r="B33" s="57" t="s">
        <v>26</v>
      </c>
      <c r="C33" s="58"/>
      <c r="D33" s="58"/>
      <c r="E33" s="58"/>
      <c r="F33" s="58"/>
      <c r="G33" s="58"/>
      <c r="H33" s="17"/>
      <c r="I33" s="32">
        <f>SUM(I34)</f>
        <v>0</v>
      </c>
      <c r="N33" s="4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33" t="s">
        <v>27</v>
      </c>
      <c r="B34" s="54" t="s">
        <v>58</v>
      </c>
      <c r="C34" s="55"/>
      <c r="D34" s="55"/>
      <c r="E34" s="56"/>
      <c r="F34" s="3" t="s">
        <v>40</v>
      </c>
      <c r="G34" s="15">
        <v>6630</v>
      </c>
      <c r="H34" s="21">
        <v>0</v>
      </c>
      <c r="I34" s="34">
        <f t="shared" ref="I34" si="3">G34*H34</f>
        <v>0</v>
      </c>
      <c r="N34" s="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35"/>
      <c r="B35" s="27"/>
      <c r="C35" s="28"/>
      <c r="D35" s="28"/>
      <c r="E35" s="28"/>
      <c r="F35" s="20"/>
      <c r="G35" s="20"/>
      <c r="H35" s="22"/>
      <c r="I35" s="36"/>
      <c r="N35" s="4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20.100000000000001" customHeight="1" x14ac:dyDescent="0.2">
      <c r="A36" s="31">
        <v>5</v>
      </c>
      <c r="B36" s="57" t="s">
        <v>28</v>
      </c>
      <c r="C36" s="58"/>
      <c r="D36" s="58"/>
      <c r="E36" s="58"/>
      <c r="F36" s="58"/>
      <c r="G36" s="58"/>
      <c r="H36" s="17"/>
      <c r="I36" s="32">
        <f>SUM(I37:I39)</f>
        <v>0</v>
      </c>
      <c r="N36" s="4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">
      <c r="A37" s="33" t="s">
        <v>81</v>
      </c>
      <c r="B37" s="54" t="s">
        <v>59</v>
      </c>
      <c r="C37" s="55"/>
      <c r="D37" s="55"/>
      <c r="E37" s="56"/>
      <c r="F37" s="3" t="s">
        <v>40</v>
      </c>
      <c r="G37" s="15">
        <v>108</v>
      </c>
      <c r="H37" s="21">
        <v>0</v>
      </c>
      <c r="I37" s="34">
        <f t="shared" ref="I37:I39" si="4">G37*H37</f>
        <v>0</v>
      </c>
      <c r="N37" s="4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33" t="s">
        <v>82</v>
      </c>
      <c r="B38" s="54" t="s">
        <v>60</v>
      </c>
      <c r="C38" s="55"/>
      <c r="D38" s="55"/>
      <c r="E38" s="56"/>
      <c r="F38" s="3" t="s">
        <v>40</v>
      </c>
      <c r="G38" s="15">
        <v>5720</v>
      </c>
      <c r="H38" s="21">
        <v>0</v>
      </c>
      <c r="I38" s="34">
        <f t="shared" si="4"/>
        <v>0</v>
      </c>
      <c r="N38" s="4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33" t="s">
        <v>83</v>
      </c>
      <c r="B39" s="54" t="s">
        <v>61</v>
      </c>
      <c r="C39" s="55"/>
      <c r="D39" s="55"/>
      <c r="E39" s="56"/>
      <c r="F39" s="3" t="s">
        <v>40</v>
      </c>
      <c r="G39" s="15">
        <v>602</v>
      </c>
      <c r="H39" s="21">
        <v>0</v>
      </c>
      <c r="I39" s="34">
        <f t="shared" si="4"/>
        <v>0</v>
      </c>
      <c r="N39" s="4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">
      <c r="A40" s="35"/>
      <c r="B40" s="27"/>
      <c r="C40" s="28"/>
      <c r="D40" s="28"/>
      <c r="E40" s="28"/>
      <c r="F40" s="20"/>
      <c r="G40" s="20"/>
      <c r="H40" s="22"/>
      <c r="I40" s="36"/>
      <c r="N40" s="4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20.100000000000001" customHeight="1" x14ac:dyDescent="0.2">
      <c r="A41" s="31">
        <v>6</v>
      </c>
      <c r="B41" s="57" t="s">
        <v>31</v>
      </c>
      <c r="C41" s="58"/>
      <c r="D41" s="58"/>
      <c r="E41" s="58"/>
      <c r="F41" s="58"/>
      <c r="G41" s="58"/>
      <c r="H41" s="17"/>
      <c r="I41" s="32">
        <f>SUM(I42)</f>
        <v>0</v>
      </c>
      <c r="N41" s="4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">
      <c r="A42" s="33" t="s">
        <v>84</v>
      </c>
      <c r="B42" s="54" t="s">
        <v>62</v>
      </c>
      <c r="C42" s="55"/>
      <c r="D42" s="55"/>
      <c r="E42" s="56"/>
      <c r="F42" s="3" t="s">
        <v>40</v>
      </c>
      <c r="G42" s="15">
        <v>600</v>
      </c>
      <c r="H42" s="21">
        <v>0</v>
      </c>
      <c r="I42" s="34">
        <f t="shared" ref="I42" si="5">G42*H42</f>
        <v>0</v>
      </c>
      <c r="N42" s="4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35"/>
      <c r="B43" s="27"/>
      <c r="C43" s="28"/>
      <c r="D43" s="28"/>
      <c r="E43" s="28"/>
      <c r="F43" s="20"/>
      <c r="G43" s="20"/>
      <c r="H43" s="22"/>
      <c r="I43" s="36"/>
      <c r="N43" s="4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20.100000000000001" customHeight="1" x14ac:dyDescent="0.2">
      <c r="A44" s="31">
        <v>7</v>
      </c>
      <c r="B44" s="57" t="s">
        <v>32</v>
      </c>
      <c r="C44" s="58"/>
      <c r="D44" s="58"/>
      <c r="E44" s="58"/>
      <c r="F44" s="58"/>
      <c r="G44" s="58"/>
      <c r="H44" s="17"/>
      <c r="I44" s="32">
        <f>SUM(I45:I46)</f>
        <v>0</v>
      </c>
      <c r="N44" s="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5.6" customHeight="1" x14ac:dyDescent="0.2">
      <c r="A45" s="33" t="s">
        <v>29</v>
      </c>
      <c r="B45" s="54" t="s">
        <v>63</v>
      </c>
      <c r="C45" s="55"/>
      <c r="D45" s="55"/>
      <c r="E45" s="56"/>
      <c r="F45" s="3" t="s">
        <v>40</v>
      </c>
      <c r="G45" s="15">
        <v>250</v>
      </c>
      <c r="H45" s="21">
        <v>0</v>
      </c>
      <c r="I45" s="34">
        <f t="shared" ref="I45:I46" si="6">G45*H45</f>
        <v>0</v>
      </c>
      <c r="N45" s="4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7.45" customHeight="1" x14ac:dyDescent="0.2">
      <c r="A46" s="33" t="s">
        <v>30</v>
      </c>
      <c r="B46" s="54" t="s">
        <v>64</v>
      </c>
      <c r="C46" s="55"/>
      <c r="D46" s="55"/>
      <c r="E46" s="56"/>
      <c r="F46" s="3" t="s">
        <v>40</v>
      </c>
      <c r="G46" s="15">
        <v>250</v>
      </c>
      <c r="H46" s="21">
        <v>0</v>
      </c>
      <c r="I46" s="34">
        <f t="shared" si="6"/>
        <v>0</v>
      </c>
      <c r="N46" s="4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35"/>
      <c r="B47" s="27"/>
      <c r="C47" s="28"/>
      <c r="D47" s="28"/>
      <c r="E47" s="28"/>
      <c r="F47" s="20"/>
      <c r="G47" s="20"/>
      <c r="H47" s="22"/>
      <c r="I47" s="36"/>
      <c r="N47" s="4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20.100000000000001" customHeight="1" x14ac:dyDescent="0.2">
      <c r="A48" s="31">
        <v>8</v>
      </c>
      <c r="B48" s="57" t="s">
        <v>33</v>
      </c>
      <c r="C48" s="58"/>
      <c r="D48" s="58"/>
      <c r="E48" s="58"/>
      <c r="F48" s="58"/>
      <c r="G48" s="58"/>
      <c r="H48" s="17"/>
      <c r="I48" s="32">
        <f>SUM(I49:I51)</f>
        <v>0</v>
      </c>
      <c r="N48" s="4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8" s="14" customFormat="1" ht="20.100000000000001" customHeight="1" x14ac:dyDescent="0.2">
      <c r="A49" s="33" t="s">
        <v>86</v>
      </c>
      <c r="B49" s="54" t="s">
        <v>65</v>
      </c>
      <c r="C49" s="55"/>
      <c r="D49" s="55"/>
      <c r="E49" s="56"/>
      <c r="F49" s="3" t="s">
        <v>40</v>
      </c>
      <c r="G49" s="15">
        <v>200</v>
      </c>
      <c r="H49" s="21">
        <v>0</v>
      </c>
      <c r="I49" s="34">
        <f t="shared" ref="I49:I51" si="7">G49*H49</f>
        <v>0</v>
      </c>
      <c r="J49" s="10"/>
      <c r="K49" s="10"/>
      <c r="L49" s="10"/>
      <c r="M49" s="10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3"/>
      <c r="AI49" s="10"/>
      <c r="AJ49" s="10"/>
      <c r="AK49" s="10"/>
      <c r="AL49" s="10"/>
    </row>
    <row r="50" spans="1:38" s="14" customFormat="1" ht="20.100000000000001" customHeight="1" x14ac:dyDescent="0.2">
      <c r="A50" s="33" t="s">
        <v>87</v>
      </c>
      <c r="B50" s="54" t="s">
        <v>66</v>
      </c>
      <c r="C50" s="55"/>
      <c r="D50" s="55"/>
      <c r="E50" s="56"/>
      <c r="F50" s="3" t="s">
        <v>40</v>
      </c>
      <c r="G50" s="15">
        <v>50</v>
      </c>
      <c r="H50" s="21">
        <v>0</v>
      </c>
      <c r="I50" s="34">
        <f t="shared" si="7"/>
        <v>0</v>
      </c>
      <c r="J50" s="10"/>
      <c r="K50" s="10"/>
      <c r="L50" s="10"/>
      <c r="M50" s="10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3"/>
      <c r="AI50" s="10"/>
      <c r="AJ50" s="10"/>
      <c r="AK50" s="10"/>
      <c r="AL50" s="10"/>
    </row>
    <row r="51" spans="1:38" s="14" customFormat="1" ht="20.100000000000001" customHeight="1" x14ac:dyDescent="0.2">
      <c r="A51" s="33" t="s">
        <v>88</v>
      </c>
      <c r="B51" s="54" t="s">
        <v>67</v>
      </c>
      <c r="C51" s="55"/>
      <c r="D51" s="55"/>
      <c r="E51" s="56"/>
      <c r="F51" s="3" t="s">
        <v>40</v>
      </c>
      <c r="G51" s="15">
        <v>50</v>
      </c>
      <c r="H51" s="21">
        <v>0</v>
      </c>
      <c r="I51" s="34">
        <f t="shared" si="7"/>
        <v>0</v>
      </c>
      <c r="J51" s="10"/>
      <c r="K51" s="10"/>
      <c r="L51" s="10"/>
      <c r="M51" s="10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3"/>
      <c r="AI51" s="10"/>
      <c r="AJ51" s="10"/>
      <c r="AK51" s="10"/>
      <c r="AL51" s="10"/>
    </row>
    <row r="52" spans="1:38" x14ac:dyDescent="0.2">
      <c r="A52" s="35"/>
      <c r="B52" s="27"/>
      <c r="C52" s="28"/>
      <c r="D52" s="28"/>
      <c r="E52" s="28"/>
      <c r="F52" s="20"/>
      <c r="G52" s="20"/>
      <c r="H52" s="22"/>
      <c r="I52" s="36"/>
      <c r="N52" s="4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8" ht="20.100000000000001" customHeight="1" x14ac:dyDescent="0.2">
      <c r="A53" s="31">
        <v>9</v>
      </c>
      <c r="B53" s="57" t="s">
        <v>36</v>
      </c>
      <c r="C53" s="58"/>
      <c r="D53" s="58"/>
      <c r="E53" s="58"/>
      <c r="F53" s="58"/>
      <c r="G53" s="58"/>
      <c r="H53" s="17"/>
      <c r="I53" s="32">
        <f>SUM(I54:I60)</f>
        <v>0</v>
      </c>
      <c r="N53" s="4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8" x14ac:dyDescent="0.2">
      <c r="A54" s="33" t="s">
        <v>89</v>
      </c>
      <c r="B54" s="54" t="s">
        <v>68</v>
      </c>
      <c r="C54" s="55"/>
      <c r="D54" s="55"/>
      <c r="E54" s="56"/>
      <c r="F54" s="3" t="s">
        <v>47</v>
      </c>
      <c r="G54" s="15">
        <v>500</v>
      </c>
      <c r="H54" s="21">
        <v>0</v>
      </c>
      <c r="I54" s="34">
        <f t="shared" ref="I54:I60" si="8">G54*H54</f>
        <v>0</v>
      </c>
      <c r="N54" s="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8" x14ac:dyDescent="0.2">
      <c r="A55" s="33" t="s">
        <v>90</v>
      </c>
      <c r="B55" s="54" t="s">
        <v>69</v>
      </c>
      <c r="C55" s="55"/>
      <c r="D55" s="55"/>
      <c r="E55" s="56"/>
      <c r="F55" s="3" t="s">
        <v>47</v>
      </c>
      <c r="G55" s="15">
        <v>4000</v>
      </c>
      <c r="H55" s="21">
        <v>0</v>
      </c>
      <c r="I55" s="34">
        <f t="shared" si="8"/>
        <v>0</v>
      </c>
      <c r="N55" s="4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8" x14ac:dyDescent="0.2">
      <c r="A56" s="33" t="s">
        <v>91</v>
      </c>
      <c r="B56" s="54" t="s">
        <v>70</v>
      </c>
      <c r="C56" s="55"/>
      <c r="D56" s="55"/>
      <c r="E56" s="56"/>
      <c r="F56" s="3" t="s">
        <v>47</v>
      </c>
      <c r="G56" s="15">
        <v>250</v>
      </c>
      <c r="H56" s="21">
        <v>0</v>
      </c>
      <c r="I56" s="34">
        <f t="shared" si="8"/>
        <v>0</v>
      </c>
      <c r="N56" s="4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8" x14ac:dyDescent="0.2">
      <c r="A57" s="33" t="s">
        <v>92</v>
      </c>
      <c r="B57" s="54" t="s">
        <v>71</v>
      </c>
      <c r="C57" s="55"/>
      <c r="D57" s="55"/>
      <c r="E57" s="56"/>
      <c r="F57" s="3" t="s">
        <v>47</v>
      </c>
      <c r="G57" s="15">
        <v>50</v>
      </c>
      <c r="H57" s="21">
        <v>0</v>
      </c>
      <c r="I57" s="34">
        <f t="shared" si="8"/>
        <v>0</v>
      </c>
      <c r="N57" s="4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8" x14ac:dyDescent="0.2">
      <c r="A58" s="33" t="s">
        <v>93</v>
      </c>
      <c r="B58" s="54" t="s">
        <v>72</v>
      </c>
      <c r="C58" s="55"/>
      <c r="D58" s="55"/>
      <c r="E58" s="56"/>
      <c r="F58" s="3" t="s">
        <v>47</v>
      </c>
      <c r="G58" s="15">
        <v>250</v>
      </c>
      <c r="H58" s="21">
        <v>0</v>
      </c>
      <c r="I58" s="34">
        <f t="shared" si="8"/>
        <v>0</v>
      </c>
      <c r="N58" s="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8" x14ac:dyDescent="0.2">
      <c r="A59" s="33" t="s">
        <v>94</v>
      </c>
      <c r="B59" s="54" t="s">
        <v>73</v>
      </c>
      <c r="C59" s="55"/>
      <c r="D59" s="55"/>
      <c r="E59" s="56"/>
      <c r="F59" s="3" t="s">
        <v>47</v>
      </c>
      <c r="G59" s="15">
        <v>25</v>
      </c>
      <c r="H59" s="21">
        <v>0</v>
      </c>
      <c r="I59" s="34">
        <f t="shared" si="8"/>
        <v>0</v>
      </c>
      <c r="N59" s="4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8" x14ac:dyDescent="0.2">
      <c r="A60" s="33" t="s">
        <v>95</v>
      </c>
      <c r="B60" s="54" t="s">
        <v>74</v>
      </c>
      <c r="C60" s="55"/>
      <c r="D60" s="55"/>
      <c r="E60" s="56"/>
      <c r="F60" s="3" t="s">
        <v>47</v>
      </c>
      <c r="G60" s="15">
        <v>25</v>
      </c>
      <c r="H60" s="21">
        <v>0</v>
      </c>
      <c r="I60" s="34">
        <f t="shared" si="8"/>
        <v>0</v>
      </c>
      <c r="N60" s="4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8" x14ac:dyDescent="0.2">
      <c r="A61" s="35"/>
      <c r="B61" s="27"/>
      <c r="C61" s="28"/>
      <c r="D61" s="28"/>
      <c r="E61" s="28"/>
      <c r="F61" s="20"/>
      <c r="G61" s="20"/>
      <c r="H61" s="22"/>
      <c r="I61" s="36"/>
      <c r="N61" s="4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8" ht="20.100000000000001" customHeight="1" x14ac:dyDescent="0.2">
      <c r="A62" s="31">
        <v>10</v>
      </c>
      <c r="B62" s="57" t="s">
        <v>38</v>
      </c>
      <c r="C62" s="58"/>
      <c r="D62" s="58"/>
      <c r="E62" s="58"/>
      <c r="F62" s="58"/>
      <c r="G62" s="58"/>
      <c r="H62" s="17"/>
      <c r="I62" s="32">
        <f>SUM(I63:I64)</f>
        <v>0</v>
      </c>
      <c r="N62" s="4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8" x14ac:dyDescent="0.2">
      <c r="A63" s="33" t="s">
        <v>34</v>
      </c>
      <c r="B63" s="54" t="s">
        <v>75</v>
      </c>
      <c r="C63" s="55"/>
      <c r="D63" s="55"/>
      <c r="E63" s="56"/>
      <c r="F63" s="3" t="s">
        <v>40</v>
      </c>
      <c r="G63" s="15">
        <v>6630</v>
      </c>
      <c r="H63" s="21">
        <v>0</v>
      </c>
      <c r="I63" s="34">
        <f>G63*H63</f>
        <v>0</v>
      </c>
      <c r="N63" s="4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8" x14ac:dyDescent="0.2">
      <c r="A64" s="33" t="s">
        <v>35</v>
      </c>
      <c r="B64" s="54" t="s">
        <v>76</v>
      </c>
      <c r="C64" s="55"/>
      <c r="D64" s="55"/>
      <c r="E64" s="56"/>
      <c r="F64" s="3" t="s">
        <v>40</v>
      </c>
      <c r="G64" s="15">
        <v>6630</v>
      </c>
      <c r="H64" s="21">
        <v>0</v>
      </c>
      <c r="I64" s="34">
        <f t="shared" ref="I64" si="9">G64*H64</f>
        <v>0</v>
      </c>
      <c r="N64" s="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">
      <c r="A65" s="35"/>
      <c r="B65" s="27"/>
      <c r="C65" s="28"/>
      <c r="D65" s="28"/>
      <c r="E65" s="28"/>
      <c r="F65" s="20"/>
      <c r="G65" s="20"/>
      <c r="H65" s="22"/>
      <c r="I65" s="36"/>
      <c r="N65" s="4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50.45" customHeight="1" x14ac:dyDescent="0.2">
      <c r="A66" s="31">
        <v>11</v>
      </c>
      <c r="B66" s="57" t="s">
        <v>39</v>
      </c>
      <c r="C66" s="58"/>
      <c r="D66" s="58"/>
      <c r="E66" s="58"/>
      <c r="F66" s="58"/>
      <c r="G66" s="58"/>
      <c r="H66" s="25"/>
      <c r="I66" s="37">
        <f>SUM(I67)</f>
        <v>0</v>
      </c>
      <c r="N66" s="4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36" customHeight="1" thickBot="1" x14ac:dyDescent="0.25">
      <c r="A67" s="38" t="s">
        <v>37</v>
      </c>
      <c r="B67" s="75" t="s">
        <v>78</v>
      </c>
      <c r="C67" s="76"/>
      <c r="D67" s="76"/>
      <c r="E67" s="77"/>
      <c r="F67" s="9" t="s">
        <v>77</v>
      </c>
      <c r="G67" s="16">
        <v>12</v>
      </c>
      <c r="H67" s="23">
        <v>0</v>
      </c>
      <c r="I67" s="39">
        <f>G67*H67</f>
        <v>0</v>
      </c>
      <c r="N67" s="4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">
      <c r="A68" s="40"/>
      <c r="B68" s="5"/>
      <c r="C68" s="5"/>
      <c r="D68" s="5"/>
      <c r="E68" s="5"/>
      <c r="F68" s="5"/>
      <c r="G68" s="5"/>
      <c r="H68" s="19"/>
      <c r="I68" s="41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28.15" customHeight="1" x14ac:dyDescent="0.2">
      <c r="A69" s="42"/>
      <c r="B69" s="73" t="s">
        <v>98</v>
      </c>
      <c r="C69" s="74"/>
      <c r="D69" s="74"/>
      <c r="E69" s="74"/>
      <c r="F69" s="74"/>
      <c r="G69" s="74"/>
      <c r="H69" s="26"/>
      <c r="I69" s="43">
        <f>SUM(I70)</f>
        <v>0</v>
      </c>
      <c r="N69" s="4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2.4500000000000002" customHeight="1" x14ac:dyDescent="0.2">
      <c r="A70" s="44"/>
      <c r="B70" s="45"/>
      <c r="C70" s="45"/>
      <c r="D70" s="45"/>
      <c r="E70" s="45"/>
      <c r="F70" s="45"/>
      <c r="G70" s="45"/>
      <c r="H70" s="46"/>
      <c r="I70" s="47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">
      <c r="A71" s="44"/>
      <c r="B71" s="48" t="s">
        <v>99</v>
      </c>
      <c r="C71" s="45"/>
      <c r="D71" s="45"/>
      <c r="E71" s="45"/>
      <c r="F71" s="45"/>
      <c r="G71" s="45"/>
      <c r="H71" s="46"/>
      <c r="I71" s="47"/>
      <c r="O71"/>
      <c r="P71"/>
      <c r="Q71"/>
      <c r="R71"/>
      <c r="S71"/>
      <c r="T71"/>
      <c r="U71"/>
      <c r="V71"/>
    </row>
    <row r="72" spans="1:33" ht="30" customHeight="1" x14ac:dyDescent="0.2">
      <c r="A72" s="7"/>
      <c r="B72" s="49"/>
      <c r="C72" s="49"/>
      <c r="D72" s="49"/>
      <c r="E72" s="49"/>
      <c r="F72" s="49"/>
      <c r="G72" s="49"/>
      <c r="H72" s="49"/>
      <c r="I72" s="50"/>
      <c r="O72"/>
      <c r="P72"/>
      <c r="Q72"/>
      <c r="R72"/>
      <c r="S72"/>
      <c r="T72"/>
      <c r="U72"/>
      <c r="V72"/>
    </row>
    <row r="73" spans="1:33" x14ac:dyDescent="0.2">
      <c r="O73"/>
      <c r="P73"/>
      <c r="Q73"/>
      <c r="R73"/>
      <c r="S73"/>
      <c r="T73"/>
      <c r="U73"/>
      <c r="V73"/>
    </row>
    <row r="74" spans="1:33" x14ac:dyDescent="0.2">
      <c r="O74"/>
      <c r="P74"/>
      <c r="Q74"/>
      <c r="R74"/>
      <c r="S74"/>
      <c r="T74"/>
      <c r="U74"/>
      <c r="V74"/>
    </row>
    <row r="75" spans="1:33" x14ac:dyDescent="0.2">
      <c r="O75"/>
      <c r="P75"/>
      <c r="Q75"/>
      <c r="R75"/>
      <c r="S75"/>
      <c r="T75"/>
      <c r="U75"/>
      <c r="V75"/>
    </row>
    <row r="76" spans="1:33" x14ac:dyDescent="0.2">
      <c r="O76"/>
      <c r="P76"/>
      <c r="Q76"/>
      <c r="R76"/>
      <c r="S76"/>
      <c r="T76"/>
      <c r="U76"/>
      <c r="V76"/>
    </row>
    <row r="77" spans="1:33" ht="36.75" customHeight="1" x14ac:dyDescent="0.2">
      <c r="O77"/>
      <c r="P77"/>
      <c r="Q77"/>
      <c r="R77"/>
      <c r="S77"/>
      <c r="T77"/>
      <c r="U77"/>
      <c r="V77"/>
    </row>
    <row r="78" spans="1:33" x14ac:dyDescent="0.2">
      <c r="O78"/>
      <c r="P78"/>
      <c r="Q78"/>
      <c r="R78"/>
      <c r="S78"/>
      <c r="T78"/>
      <c r="U78"/>
      <c r="V78"/>
    </row>
    <row r="79" spans="1:33" x14ac:dyDescent="0.2">
      <c r="O79"/>
      <c r="P79"/>
      <c r="Q79"/>
      <c r="R79"/>
      <c r="S79"/>
      <c r="T79"/>
      <c r="U79"/>
      <c r="V79"/>
    </row>
    <row r="80" spans="1:33" x14ac:dyDescent="0.2">
      <c r="O80"/>
      <c r="P80"/>
      <c r="Q80"/>
      <c r="R80"/>
      <c r="S80"/>
      <c r="T80"/>
      <c r="U80"/>
      <c r="V80"/>
    </row>
    <row r="81" spans="15:22" x14ac:dyDescent="0.2">
      <c r="O81"/>
      <c r="P81"/>
      <c r="Q81"/>
      <c r="R81"/>
      <c r="S81"/>
      <c r="T81"/>
      <c r="U81"/>
      <c r="V81"/>
    </row>
    <row r="82" spans="15:22" x14ac:dyDescent="0.2">
      <c r="O82"/>
      <c r="P82"/>
      <c r="Q82"/>
      <c r="R82"/>
      <c r="S82"/>
      <c r="T82"/>
      <c r="U82"/>
      <c r="V82"/>
    </row>
    <row r="83" spans="15:22" x14ac:dyDescent="0.2">
      <c r="O83"/>
      <c r="P83"/>
      <c r="Q83"/>
      <c r="R83"/>
      <c r="S83"/>
      <c r="T83"/>
      <c r="U83"/>
      <c r="V83"/>
    </row>
    <row r="84" spans="15:22" x14ac:dyDescent="0.2">
      <c r="O84"/>
      <c r="P84"/>
      <c r="Q84"/>
      <c r="R84"/>
      <c r="S84"/>
      <c r="T84"/>
      <c r="U84"/>
      <c r="V84"/>
    </row>
    <row r="85" spans="15:22" x14ac:dyDescent="0.2">
      <c r="O85"/>
      <c r="P85"/>
      <c r="Q85"/>
      <c r="R85"/>
      <c r="S85"/>
      <c r="T85"/>
      <c r="U85"/>
      <c r="V85"/>
    </row>
    <row r="86" spans="15:22" x14ac:dyDescent="0.2">
      <c r="O86"/>
      <c r="P86"/>
      <c r="Q86"/>
      <c r="R86"/>
      <c r="S86"/>
      <c r="T86"/>
      <c r="U86"/>
      <c r="V86"/>
    </row>
    <row r="87" spans="15:22" x14ac:dyDescent="0.2">
      <c r="O87"/>
      <c r="P87"/>
      <c r="Q87"/>
      <c r="R87"/>
      <c r="S87"/>
      <c r="T87"/>
      <c r="U87"/>
      <c r="V87"/>
    </row>
    <row r="88" spans="15:22" x14ac:dyDescent="0.2">
      <c r="O88"/>
      <c r="P88"/>
      <c r="Q88"/>
      <c r="R88"/>
      <c r="S88"/>
      <c r="T88"/>
      <c r="U88"/>
      <c r="V88"/>
    </row>
    <row r="89" spans="15:22" x14ac:dyDescent="0.2">
      <c r="O89"/>
      <c r="P89"/>
      <c r="Q89"/>
      <c r="R89"/>
      <c r="S89"/>
      <c r="T89"/>
      <c r="U89"/>
      <c r="V89"/>
    </row>
    <row r="90" spans="15:22" x14ac:dyDescent="0.2">
      <c r="O90"/>
      <c r="P90"/>
      <c r="Q90"/>
      <c r="R90"/>
      <c r="S90"/>
      <c r="T90"/>
      <c r="U90"/>
      <c r="V90"/>
    </row>
    <row r="91" spans="15:22" x14ac:dyDescent="0.2">
      <c r="O91"/>
      <c r="P91"/>
      <c r="Q91"/>
      <c r="R91"/>
      <c r="S91"/>
      <c r="T91"/>
      <c r="U91"/>
      <c r="V91"/>
    </row>
    <row r="92" spans="15:22" x14ac:dyDescent="0.2">
      <c r="O92"/>
      <c r="P92"/>
      <c r="Q92"/>
      <c r="R92"/>
      <c r="S92"/>
      <c r="T92"/>
      <c r="U92"/>
      <c r="V92"/>
    </row>
    <row r="93" spans="15:22" x14ac:dyDescent="0.2">
      <c r="O93"/>
      <c r="P93"/>
      <c r="Q93"/>
      <c r="R93"/>
      <c r="S93"/>
      <c r="T93"/>
      <c r="U93"/>
      <c r="V93"/>
    </row>
    <row r="94" spans="15:22" x14ac:dyDescent="0.2">
      <c r="O94"/>
      <c r="P94"/>
      <c r="Q94"/>
      <c r="R94"/>
      <c r="S94"/>
      <c r="T94"/>
      <c r="U94"/>
      <c r="V94"/>
    </row>
    <row r="95" spans="15:22" x14ac:dyDescent="0.2">
      <c r="O95"/>
      <c r="P95"/>
      <c r="Q95"/>
      <c r="R95"/>
      <c r="S95"/>
      <c r="T95"/>
      <c r="U95"/>
      <c r="V95"/>
    </row>
    <row r="96" spans="15:22" x14ac:dyDescent="0.2">
      <c r="O96"/>
      <c r="P96"/>
      <c r="Q96"/>
      <c r="R96"/>
      <c r="S96"/>
      <c r="T96"/>
      <c r="U96"/>
      <c r="V96"/>
    </row>
    <row r="97" spans="15:22" x14ac:dyDescent="0.2">
      <c r="O97"/>
      <c r="P97"/>
      <c r="Q97"/>
      <c r="R97"/>
      <c r="S97"/>
      <c r="T97"/>
      <c r="U97"/>
      <c r="V97"/>
    </row>
  </sheetData>
  <sheetProtection selectLockedCells="1" selectUnlockedCells="1"/>
  <mergeCells count="60">
    <mergeCell ref="B69:G69"/>
    <mergeCell ref="B20:G20"/>
    <mergeCell ref="B67:E67"/>
    <mergeCell ref="B59:E59"/>
    <mergeCell ref="B60:E60"/>
    <mergeCell ref="B51:E51"/>
    <mergeCell ref="B54:E54"/>
    <mergeCell ref="B55:E55"/>
    <mergeCell ref="B64:E64"/>
    <mergeCell ref="B42:E42"/>
    <mergeCell ref="B45:E45"/>
    <mergeCell ref="B46:E46"/>
    <mergeCell ref="B49:E49"/>
    <mergeCell ref="B66:G66"/>
    <mergeCell ref="B18:E18"/>
    <mergeCell ref="B63:E63"/>
    <mergeCell ref="B56:E56"/>
    <mergeCell ref="B57:E57"/>
    <mergeCell ref="B58:E58"/>
    <mergeCell ref="B39:E39"/>
    <mergeCell ref="B37:E37"/>
    <mergeCell ref="B36:G36"/>
    <mergeCell ref="B62:G62"/>
    <mergeCell ref="B53:G53"/>
    <mergeCell ref="B48:G48"/>
    <mergeCell ref="B41:G41"/>
    <mergeCell ref="B44:G44"/>
    <mergeCell ref="B38:E38"/>
    <mergeCell ref="B14:E14"/>
    <mergeCell ref="B15:E15"/>
    <mergeCell ref="B16:E16"/>
    <mergeCell ref="B50:E50"/>
    <mergeCell ref="A1:I1"/>
    <mergeCell ref="A3:I3"/>
    <mergeCell ref="A4:E4"/>
    <mergeCell ref="B10:E10"/>
    <mergeCell ref="B11:E11"/>
    <mergeCell ref="B5:E5"/>
    <mergeCell ref="B7:E7"/>
    <mergeCell ref="B8:E8"/>
    <mergeCell ref="B9:E9"/>
    <mergeCell ref="F4:I4"/>
    <mergeCell ref="B6:G6"/>
    <mergeCell ref="B17:E17"/>
    <mergeCell ref="B72:I72"/>
    <mergeCell ref="A2:I2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4:E34"/>
    <mergeCell ref="B33:G33"/>
    <mergeCell ref="B13:G13"/>
  </mergeCells>
  <phoneticPr fontId="4" type="noConversion"/>
  <printOptions horizontalCentered="1"/>
  <pageMargins left="0.39370078740157483" right="0.39370078740157483" top="0.59055118110236227" bottom="0.78740157480314965" header="0.51181102362204722" footer="0.39370078740157483"/>
  <pageSetup paperSize="9" scale="80" firstPageNumber="0" orientation="portrait" horizontalDpi="300" verticalDpi="300" r:id="rId1"/>
  <headerFooter alignWithMargins="0">
    <oddFooter>&amp;L&amp;F&amp;RPágina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A – Plan Quantitativos</vt:lpstr>
      <vt:lpstr>'Anexo A – Plan Quantitativos'!Area_de_impressao</vt:lpstr>
      <vt:lpstr>'Anexo A – Plan Quantitativos'!Titulos_de_impressao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Roberto Castelo Branco Albuquerque</cp:lastModifiedBy>
  <cp:lastPrinted>2020-03-17T19:25:32Z</cp:lastPrinted>
  <dcterms:created xsi:type="dcterms:W3CDTF">2019-11-29T13:16:19Z</dcterms:created>
  <dcterms:modified xsi:type="dcterms:W3CDTF">2020-09-21T15:58:29Z</dcterms:modified>
</cp:coreProperties>
</file>